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3\1 výzva\"/>
    </mc:Choice>
  </mc:AlternateContent>
  <xr:revisionPtr revIDLastSave="0" documentId="13_ncr:1_{885094CC-1305-4EF1-A3E3-580B7B250037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9" i="1" l="1"/>
  <c r="T11" i="1"/>
  <c r="T9" i="1"/>
  <c r="S10" i="1"/>
  <c r="T10" i="1"/>
  <c r="S11" i="1"/>
  <c r="P9" i="1"/>
  <c r="P10" i="1"/>
  <c r="P11" i="1"/>
  <c r="S8" i="1" l="1"/>
  <c r="T8" i="1"/>
  <c r="P8" i="1" l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<sst xmlns="http://schemas.openxmlformats.org/spreadsheetml/2006/main" count="64" uniqueCount="55">
  <si>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</si>
  <si>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</si>
  <si>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</si>
  <si>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</si>
  <si>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</si>
  <si>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</si>
  <si>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</si>
  <si>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</si>
  <si>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</si>
  <si>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</si>
  <si>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</si>
  <si>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</si>
  <si>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</si>
  <si>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</si>
  <si>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</si>
  <si>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</si>
  <si>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</si>
  <si>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</si>
  <si>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</si>
  <si>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</si>
  <si>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</si>
  <si>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</si>
  <si>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</si>
  <si>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</si>
  <si>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</si>
  <si>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</si>
  <si>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</si>
  <si>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</si>
  <si>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</si>
  <si>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</si>
  <si>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</si>
  <si>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</si>
  <si>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 xml:space="preserve">Příloha č. 2 Kupní smlouvy - technická specifikace
Výpočetní technika (III.) 093 - 2021 </t>
  </si>
  <si>
    <t>Dockovací stanice</t>
  </si>
  <si>
    <t>Samostatná faktura</t>
  </si>
  <si>
    <t>NE</t>
  </si>
  <si>
    <t>Pokud financováno z projektových prostředků, pak ŘEŠITEL uvede: NÁZEV A ČÍSLO DOTAČNÍHO PROJEKTU</t>
  </si>
  <si>
    <t>Záruka na zboží min. 36 měsíců, servis NBD on site.</t>
  </si>
  <si>
    <t>Ing. Jiří Vaněk, 
Tel.: 37763 8714</t>
  </si>
  <si>
    <t>Univerzitní 22,
301 00 Plzeň,
Fakulta strojní -
Regionální technologický institut,
místnost UL 308</t>
  </si>
  <si>
    <t>Kancelářský notebook 15,6"</t>
  </si>
  <si>
    <r>
      <rPr>
        <b/>
        <sz val="11"/>
        <color theme="1"/>
        <rFont val="Calibri"/>
        <family val="2"/>
        <charset val="238"/>
        <scheme val="minor"/>
      </rPr>
      <t>Dokovací stanice kompatibilní s položkou 1.</t>
    </r>
    <r>
      <rPr>
        <sz val="11"/>
        <color theme="1"/>
        <rFont val="Calibri"/>
        <family val="2"/>
        <charset val="238"/>
        <scheme val="minor"/>
      </rPr>
      <t xml:space="preserve">
Připojení konektorem USB-C.
RJ-45 konektor (gigabit Ethernet).
Podpora nabíjení připojeného notebooku.
Minimálně 1x DisplayPort.
Minimálně 2x USB 3.0, 1x USB-C.</t>
    </r>
  </si>
  <si>
    <t>Záruka na zboží min. 48 měsíců, servis NBD on site.</t>
  </si>
  <si>
    <t>Jana Malá,
Tel.: 37763 2804,
E-mail: jmala@civ.zcu.cz</t>
  </si>
  <si>
    <t>Univerzitní 20
301 00 Plzeň, 
Centrum informatizace a výpočetní techniky,
místnost UI 125</t>
  </si>
  <si>
    <t>Ing. Eliška Chánová,
Tel.: 37763 2808,
E-mail: chanova@civ.zcu.cz</t>
  </si>
  <si>
    <t>Univerzitní 20
301 00 Plzeň,
Centrum informatizace a výpočetní techniky,
místnost UI 119</t>
  </si>
  <si>
    <t>Počítač včetně klávesnice a myši</t>
  </si>
  <si>
    <t>Velikost úhlopříčky 24", rozlišení min. WUXGA (1920x1200).
Rozhraní DVI nebo displayport, USB hub.
Jas min. 300 cd/m2.
Typ panelu IPS. 
Displayport kabel musí byt součástí dodávky.
Záruka min. 3 roky.</t>
  </si>
  <si>
    <t>Monitor 24"</t>
  </si>
  <si>
    <t>Provedení notebooku klasické.
Výkon procesoru v Passmark CPU vÍce než 10 000 bodů (platné ke dni 18.6.2021), minimálně 4 jádra.
Operační paměť minimálně 16 GB.
SSD disk o kapacitě minimálně 500 GB.
Integrovaná wifi karta.
Display min Full HD 15,6" s rozlišením 1920x1080, provedení matné. Technologie displeje IPS, VA nebo varianty těchto technologií.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Podpora TPM 2.0 (Trusted Platform Module).
Kovový nebo kompozitní vnitřní rám.
CZ Klávesnice s podsvícením nebo alternativním způsobem zlepšení viditelnosti ve tmě.
Klávesnice s numerickou klávesnicí musí být odolná proti polití.
Notebook musí obsahovat digitální grafický výstup.
Podpora dokování.
Hmotnost maximálně 2 kg.
Podpora prostřednictvím internetu musí umožňovat stahování ovladačů a manuálu z internetu adresně pro konkrétní zadaný typ (sériové číslo) zařízení.
Záruka na zboží min. 36 měsíců, servis NBD on site.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</si>
  <si>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</si>
  <si>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Záruka na zboží min. 36 měsíců.</t>
  </si>
  <si>
    <t>Provedení notebooku klasické.
Výkon procesoru v Passmark CPU více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</si>
  <si>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Notebook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</si>
</sst>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4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 indent="1"/>
    </xf>
    <xf numFmtId="0" fontId="7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24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22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95250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95250</xdr:colOff>
      <xdr:row>79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57493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60742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57489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42" zoomScaleNormal="42" workbookViewId="0">
      <selection activeCell="R7" sqref="R7:R1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2.33203125" style="1" customWidth="1"/>
    <col min="4" max="4" width="12.33203125" style="2" customWidth="1"/>
    <col min="5" max="5" width="10.5546875" style="3" customWidth="1"/>
    <col min="6" max="6" width="131.5546875" style="1" customWidth="1"/>
    <col min="7" max="7" width="29.6640625" style="4" bestFit="1" customWidth="1"/>
    <col min="8" max="8" width="29.6640625" style="4" customWidth="1"/>
    <col min="9" max="9" width="25" style="4" customWidth="1"/>
    <col min="10" max="10" width="16.5546875" style="1" customWidth="1"/>
    <col min="11" max="11" width="27.33203125" style="5" hidden="1" customWidth="1"/>
    <col min="12" max="12" width="32" style="5" customWidth="1"/>
    <col min="13" max="13" width="33.88671875" style="5" customWidth="1"/>
    <col min="14" max="14" width="51.66406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04" t="s">
        <v>32</v>
      </c>
      <c r="C1" s="105"/>
      <c r="D1" s="10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02"/>
      <c r="E3" s="102"/>
      <c r="F3" s="10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02"/>
      <c r="E4" s="102"/>
      <c r="F4" s="102"/>
      <c r="G4" s="102"/>
      <c r="H4" s="10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14" t="s">
        <v>2</v>
      </c>
      <c r="H5" s="11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27</v>
      </c>
      <c r="I6" s="40" t="s">
        <v>18</v>
      </c>
      <c r="J6" s="39" t="s">
        <v>19</v>
      </c>
      <c r="K6" s="39" t="s">
        <v>36</v>
      </c>
      <c r="L6" s="41" t="s">
        <v>20</v>
      </c>
      <c r="M6" s="42" t="s">
        <v>21</v>
      </c>
      <c r="N6" s="41" t="s">
        <v>22</v>
      </c>
      <c r="O6" s="39" t="s">
        <v>30</v>
      </c>
      <c r="P6" s="41" t="s">
        <v>23</v>
      </c>
      <c r="Q6" s="39" t="s">
        <v>5</v>
      </c>
      <c r="R6" s="43" t="s">
        <v>6</v>
      </c>
      <c r="S6" s="103" t="s">
        <v>7</v>
      </c>
      <c r="T6" s="44" t="s">
        <v>8</v>
      </c>
      <c r="U6" s="41" t="s">
        <v>24</v>
      </c>
      <c r="V6" s="41" t="s">
        <v>25</v>
      </c>
    </row>
    <row r="7" spans="1:22" ht="365.25" customHeight="1" thickTop="1" x14ac:dyDescent="0.3">
      <c r="A7" s="20"/>
      <c r="B7" s="48">
        <v>1</v>
      </c>
      <c r="C7" s="49" t="s">
        <v>40</v>
      </c>
      <c r="D7" s="50">
        <v>5</v>
      </c>
      <c r="E7" s="51" t="s">
        <v>31</v>
      </c>
      <c r="F7" s="98" t="s">
        <v>50</v>
      </c>
      <c r="G7" s="134"/>
      <c r="H7" s="134"/>
      <c r="I7" s="116" t="s">
        <v>34</v>
      </c>
      <c r="J7" s="118" t="s">
        <v>35</v>
      </c>
      <c r="K7" s="120"/>
      <c r="L7" s="52" t="s">
        <v>37</v>
      </c>
      <c r="M7" s="128" t="s">
        <v>38</v>
      </c>
      <c r="N7" s="128" t="s">
        <v>39</v>
      </c>
      <c r="O7" s="53">
        <v>90</v>
      </c>
      <c r="P7" s="54">
        <f>D7*Q7</f>
        <v>132500</v>
      </c>
      <c r="Q7" s="55">
        <v>26500</v>
      </c>
      <c r="R7" s="139"/>
      <c r="S7" s="56">
        <f>D7*R7</f>
        <v>0</v>
      </c>
      <c r="T7" s="57" t="str">
        <f t="shared" ref="T7" si="0">IF(ISNUMBER(R7), IF(R7&gt;Q7,"NEVYHOVUJE","VYHOVUJE")," ")</f>
        <v xml:space="preserve"> </v>
      </c>
      <c r="U7" s="118"/>
      <c r="V7" s="51" t="s">
        <v>11</v>
      </c>
    </row>
    <row r="8" spans="1:22" ht="143.25" customHeight="1" thickBot="1" x14ac:dyDescent="0.35">
      <c r="A8" s="20"/>
      <c r="B8" s="58">
        <v>2</v>
      </c>
      <c r="C8" s="59" t="s">
        <v>33</v>
      </c>
      <c r="D8" s="60">
        <v>3</v>
      </c>
      <c r="E8" s="101" t="s">
        <v>31</v>
      </c>
      <c r="F8" s="61" t="s">
        <v>41</v>
      </c>
      <c r="G8" s="135"/>
      <c r="H8" s="62"/>
      <c r="I8" s="117"/>
      <c r="J8" s="119"/>
      <c r="K8" s="117"/>
      <c r="L8" s="100"/>
      <c r="M8" s="129"/>
      <c r="N8" s="129"/>
      <c r="O8" s="63">
        <v>90</v>
      </c>
      <c r="P8" s="64">
        <f>D8*Q8</f>
        <v>15000</v>
      </c>
      <c r="Q8" s="65">
        <v>5000</v>
      </c>
      <c r="R8" s="140"/>
      <c r="S8" s="66">
        <f>D8*R8</f>
        <v>0</v>
      </c>
      <c r="T8" s="67" t="str">
        <f t="shared" ref="T8" si="1">IF(ISNUMBER(R8), IF(R8&gt;Q8,"NEVYHOVUJE","VYHOVUJE")," ")</f>
        <v xml:space="preserve"> </v>
      </c>
      <c r="U8" s="119"/>
      <c r="V8" s="101" t="s">
        <v>14</v>
      </c>
    </row>
    <row r="9" spans="1:22" ht="360" customHeight="1" thickBot="1" x14ac:dyDescent="0.35">
      <c r="A9" s="20"/>
      <c r="B9" s="68">
        <v>3</v>
      </c>
      <c r="C9" s="69" t="s">
        <v>47</v>
      </c>
      <c r="D9" s="70">
        <v>1</v>
      </c>
      <c r="E9" s="71" t="s">
        <v>31</v>
      </c>
      <c r="F9" s="95" t="s">
        <v>51</v>
      </c>
      <c r="G9" s="136"/>
      <c r="H9" s="136"/>
      <c r="I9" s="121" t="s">
        <v>34</v>
      </c>
      <c r="J9" s="124" t="s">
        <v>35</v>
      </c>
      <c r="K9" s="126"/>
      <c r="L9" s="93" t="s">
        <v>42</v>
      </c>
      <c r="M9" s="130" t="s">
        <v>43</v>
      </c>
      <c r="N9" s="130" t="s">
        <v>44</v>
      </c>
      <c r="O9" s="132">
        <v>60</v>
      </c>
      <c r="P9" s="72">
        <f>D9*Q9</f>
        <v>17000</v>
      </c>
      <c r="Q9" s="73">
        <v>17000</v>
      </c>
      <c r="R9" s="141"/>
      <c r="S9" s="74">
        <f>D9*R9</f>
        <v>0</v>
      </c>
      <c r="T9" s="75" t="str">
        <f t="shared" ref="T9:T11" si="2">IF(ISNUMBER(R9), IF(R9&gt;Q9,"NEVYHOVUJE","VYHOVUJE")," ")</f>
        <v xml:space="preserve"> </v>
      </c>
      <c r="U9" s="71"/>
      <c r="V9" s="71" t="s">
        <v>12</v>
      </c>
    </row>
    <row r="10" spans="1:22" ht="143.25" customHeight="1" thickBot="1" x14ac:dyDescent="0.35">
      <c r="A10" s="20"/>
      <c r="B10" s="76">
        <v>4</v>
      </c>
      <c r="C10" s="77" t="s">
        <v>49</v>
      </c>
      <c r="D10" s="78">
        <v>1</v>
      </c>
      <c r="E10" s="79" t="s">
        <v>31</v>
      </c>
      <c r="F10" s="96" t="s">
        <v>48</v>
      </c>
      <c r="G10" s="137"/>
      <c r="H10" s="136"/>
      <c r="I10" s="122"/>
      <c r="J10" s="119"/>
      <c r="K10" s="117"/>
      <c r="L10" s="99" t="s">
        <v>52</v>
      </c>
      <c r="M10" s="131"/>
      <c r="N10" s="131"/>
      <c r="O10" s="133"/>
      <c r="P10" s="80">
        <f>D10*Q10</f>
        <v>6500</v>
      </c>
      <c r="Q10" s="81">
        <v>6500</v>
      </c>
      <c r="R10" s="142"/>
      <c r="S10" s="82">
        <f>D10*R10</f>
        <v>0</v>
      </c>
      <c r="T10" s="83" t="str">
        <f t="shared" si="2"/>
        <v xml:space="preserve"> </v>
      </c>
      <c r="U10" s="79"/>
      <c r="V10" s="79" t="s">
        <v>13</v>
      </c>
    </row>
    <row r="11" spans="1:22" ht="375.75" customHeight="1" thickBot="1" x14ac:dyDescent="0.35">
      <c r="A11" s="20"/>
      <c r="B11" s="84">
        <v>5</v>
      </c>
      <c r="C11" s="85" t="s">
        <v>54</v>
      </c>
      <c r="D11" s="86">
        <v>1</v>
      </c>
      <c r="E11" s="87" t="s">
        <v>31</v>
      </c>
      <c r="F11" s="97" t="s">
        <v>53</v>
      </c>
      <c r="G11" s="138"/>
      <c r="H11" s="136"/>
      <c r="I11" s="123"/>
      <c r="J11" s="125"/>
      <c r="K11" s="127"/>
      <c r="L11" s="94" t="s">
        <v>37</v>
      </c>
      <c r="M11" s="94" t="s">
        <v>45</v>
      </c>
      <c r="N11" s="94" t="s">
        <v>46</v>
      </c>
      <c r="O11" s="88">
        <v>60</v>
      </c>
      <c r="P11" s="89">
        <f>D11*Q11</f>
        <v>20000</v>
      </c>
      <c r="Q11" s="90">
        <v>20000</v>
      </c>
      <c r="R11" s="143"/>
      <c r="S11" s="91">
        <f>D11*R11</f>
        <v>0</v>
      </c>
      <c r="T11" s="92" t="str">
        <f t="shared" si="2"/>
        <v xml:space="preserve"> </v>
      </c>
      <c r="U11" s="87"/>
      <c r="V11" s="87" t="s">
        <v>11</v>
      </c>
    </row>
    <row r="12" spans="1:22" ht="17.399999999999999" customHeight="1" thickTop="1" thickBot="1" x14ac:dyDescent="0.35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5" customHeight="1" thickTop="1" thickBot="1" x14ac:dyDescent="0.35">
      <c r="B13" s="110" t="s">
        <v>29</v>
      </c>
      <c r="C13" s="110"/>
      <c r="D13" s="110"/>
      <c r="E13" s="110"/>
      <c r="F13" s="110"/>
      <c r="G13" s="110"/>
      <c r="H13" s="110"/>
      <c r="I13" s="110"/>
      <c r="J13" s="21"/>
      <c r="K13" s="21"/>
      <c r="L13" s="7"/>
      <c r="M13" s="7"/>
      <c r="N13" s="7"/>
      <c r="O13" s="22"/>
      <c r="P13" s="22"/>
      <c r="Q13" s="23" t="s">
        <v>9</v>
      </c>
      <c r="R13" s="111" t="s">
        <v>10</v>
      </c>
      <c r="S13" s="112"/>
      <c r="T13" s="113"/>
      <c r="U13" s="24"/>
      <c r="V13" s="25"/>
    </row>
    <row r="14" spans="1:22" ht="43.2" customHeight="1" thickTop="1" thickBot="1" x14ac:dyDescent="0.35">
      <c r="B14" s="106" t="s">
        <v>28</v>
      </c>
      <c r="C14" s="106"/>
      <c r="D14" s="106"/>
      <c r="E14" s="106"/>
      <c r="F14" s="106"/>
      <c r="G14" s="106"/>
      <c r="I14" s="26"/>
      <c r="L14" s="9"/>
      <c r="M14" s="9"/>
      <c r="N14" s="9"/>
      <c r="O14" s="27"/>
      <c r="P14" s="27"/>
      <c r="Q14" s="28">
        <f>SUM(P7:P11)</f>
        <v>191000</v>
      </c>
      <c r="R14" s="107">
        <f>SUM(S7:S11)</f>
        <v>0</v>
      </c>
      <c r="S14" s="108"/>
      <c r="T14" s="109"/>
    </row>
    <row r="15" spans="1:22" ht="15" thickTop="1" x14ac:dyDescent="0.3">
      <c r="H15" s="10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102"/>
      <c r="H16" s="10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102"/>
      <c r="H17" s="10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102"/>
      <c r="H18" s="10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C19" s="21"/>
      <c r="D19" s="29"/>
      <c r="E19" s="21"/>
      <c r="F19" s="21"/>
      <c r="G19" s="102"/>
      <c r="H19" s="10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102"/>
      <c r="H21" s="10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102"/>
      <c r="H22" s="10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102"/>
      <c r="H23" s="10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102"/>
      <c r="H24" s="10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102"/>
      <c r="H25" s="10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102"/>
      <c r="H26" s="10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102"/>
      <c r="H27" s="10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102"/>
      <c r="H28" s="10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102"/>
      <c r="H29" s="10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102"/>
      <c r="H30" s="10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102"/>
      <c r="H31" s="10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102"/>
      <c r="H32" s="10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02"/>
      <c r="H33" s="10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02"/>
      <c r="H34" s="10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02"/>
      <c r="H35" s="10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02"/>
      <c r="H36" s="10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02"/>
      <c r="H37" s="10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02"/>
      <c r="H38" s="10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02"/>
      <c r="H39" s="10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02"/>
      <c r="H40" s="10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02"/>
      <c r="H41" s="10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02"/>
      <c r="H42" s="10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02"/>
      <c r="H43" s="10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02"/>
      <c r="H44" s="10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02"/>
      <c r="H45" s="10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02"/>
      <c r="H46" s="10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02"/>
      <c r="H47" s="10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02"/>
      <c r="H48" s="10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02"/>
      <c r="H49" s="10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02"/>
      <c r="H50" s="10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02"/>
      <c r="H51" s="10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02"/>
      <c r="H52" s="10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02"/>
      <c r="H53" s="10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02"/>
      <c r="H54" s="10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02"/>
      <c r="H55" s="10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02"/>
      <c r="H56" s="10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02"/>
      <c r="H57" s="10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02"/>
      <c r="H58" s="10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02"/>
      <c r="H59" s="10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02"/>
      <c r="H60" s="10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02"/>
      <c r="H61" s="10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02"/>
      <c r="H62" s="10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02"/>
      <c r="H63" s="10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02"/>
      <c r="H64" s="10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02"/>
      <c r="H65" s="10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02"/>
      <c r="H66" s="10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02"/>
      <c r="H67" s="10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02"/>
      <c r="H68" s="10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02"/>
      <c r="H69" s="10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02"/>
      <c r="H70" s="10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02"/>
      <c r="H71" s="10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02"/>
      <c r="H72" s="10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02"/>
      <c r="H73" s="10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02"/>
      <c r="H74" s="10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02"/>
      <c r="H75" s="10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02"/>
      <c r="H76" s="10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02"/>
      <c r="H77" s="10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02"/>
      <c r="H78" s="10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02"/>
      <c r="H79" s="10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02"/>
      <c r="H80" s="10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02"/>
      <c r="H81" s="10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02"/>
      <c r="H82" s="10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02"/>
      <c r="H83" s="10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02"/>
      <c r="H84" s="10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02"/>
      <c r="H85" s="10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02"/>
      <c r="H86" s="10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02"/>
      <c r="H87" s="10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02"/>
      <c r="H88" s="10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02"/>
      <c r="H89" s="10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02"/>
      <c r="H90" s="10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02"/>
      <c r="H91" s="10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02"/>
      <c r="H92" s="10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02"/>
      <c r="H93" s="10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02"/>
      <c r="H94" s="10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02"/>
      <c r="H95" s="10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02"/>
      <c r="H96" s="10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02"/>
      <c r="H97" s="10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02"/>
      <c r="H98" s="10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02"/>
      <c r="H99" s="10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02"/>
      <c r="H100" s="102"/>
      <c r="I100" s="11"/>
      <c r="J100" s="11"/>
      <c r="K100" s="11"/>
      <c r="L100" s="11"/>
      <c r="M100" s="11"/>
      <c r="N100" s="6"/>
      <c r="O100" s="6"/>
      <c r="P100" s="6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</sheetData>
  <sheetProtection algorithmName="SHA-512" hashValue="sz2gqDdOImWe0YlXWWNTY7dE0daXGa3/VZKC2GuK1/ZmSpQCeoAeUr4a8ImMtW188Pe7Vci54JjXv/jS9gF9Sg==" saltValue="tZPdC1Fx2cNFi0RvU3iJjA==" spinCount="100000" sheet="1" objects="1" scenarios="1"/>
  <mergeCells count="18">
    <mergeCell ref="M9:M10"/>
    <mergeCell ref="N9:N10"/>
    <mergeCell ref="O9:O10"/>
    <mergeCell ref="U7:U8"/>
    <mergeCell ref="M7:M8"/>
    <mergeCell ref="N7:N8"/>
    <mergeCell ref="B1:D1"/>
    <mergeCell ref="B14:G14"/>
    <mergeCell ref="R14:T14"/>
    <mergeCell ref="B13:I13"/>
    <mergeCell ref="R13:T13"/>
    <mergeCell ref="G5:H5"/>
    <mergeCell ref="I7:I8"/>
    <mergeCell ref="J7:J8"/>
    <mergeCell ref="K7:K8"/>
    <mergeCell ref="I9:I11"/>
    <mergeCell ref="J9:J11"/>
    <mergeCell ref="K9:K11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R7:R11 G7:H11">
    <cfRule type="containsBlanks" dxfId="3" priority="29">
      <formula>LEN(TRIM(G7))=0</formula>
    </cfRule>
  </conditionalFormatting>
  <conditionalFormatting sqref="R7:R11 G7:H11">
    <cfRule type="notContainsBlanks" dxfId="2" priority="27">
      <formula>LEN(TRIM(G7))&gt;0</formula>
    </cfRule>
  </conditionalFormatting>
  <conditionalFormatting sqref="R7:R11 G7:H11">
    <cfRule type="notContainsBlanks" dxfId="1" priority="26">
      <formula>LEN(TRIM(G7))&gt;0</formula>
    </cfRule>
  </conditionalFormatting>
  <conditionalFormatting sqref="G7:H11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J9" xr:uid="{E53A6BE9-1616-434D-A7FC-E76D6B1E528F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2021-07-30T10:46:14Z</dcterms:modified>
</cp:coreProperties>
</file>